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4085"/>
  </bookViews>
  <sheets>
    <sheet name="DGRFP Cluj-Napoca" sheetId="1" r:id="rId1"/>
  </sheets>
  <definedNames>
    <definedName name="_xlnm.Print_Area" localSheetId="0">'DGRFP Cluj-Napoca'!$A$1:$I$27</definedName>
  </definedNames>
  <calcPr calcId="124519"/>
</workbook>
</file>

<file path=xl/calcChain.xml><?xml version="1.0" encoding="utf-8"?>
<calcChain xmlns="http://schemas.openxmlformats.org/spreadsheetml/2006/main">
  <c r="H12" i="1"/>
  <c r="G12"/>
  <c r="G22" s="1"/>
  <c r="G20"/>
  <c r="F12"/>
  <c r="E12"/>
  <c r="E21"/>
  <c r="D12"/>
  <c r="D22" s="1"/>
  <c r="C12"/>
  <c r="C22" s="1"/>
  <c r="C20"/>
  <c r="H22"/>
  <c r="I19"/>
  <c r="I18"/>
  <c r="I17"/>
  <c r="I16"/>
  <c r="I15"/>
  <c r="I14"/>
  <c r="I13"/>
  <c r="F22" l="1"/>
  <c r="I21"/>
  <c r="I20"/>
  <c r="I12"/>
  <c r="E22"/>
  <c r="I22" l="1"/>
</calcChain>
</file>

<file path=xl/sharedStrings.xml><?xml version="1.0" encoding="utf-8"?>
<sst xmlns="http://schemas.openxmlformats.org/spreadsheetml/2006/main" count="30" uniqueCount="30">
  <si>
    <t>lei</t>
  </si>
  <si>
    <t xml:space="preserve"> </t>
  </si>
  <si>
    <t>AJFP BIHOR</t>
  </si>
  <si>
    <t>AJFP BISTRIȚA NĂSĂUD</t>
  </si>
  <si>
    <t>AJFP CLUJ</t>
  </si>
  <si>
    <t>AJFP MARAMUREȘ</t>
  </si>
  <si>
    <t>AJFP SATU MARE</t>
  </si>
  <si>
    <t>AJFP SĂLAJ</t>
  </si>
  <si>
    <t>TOTAL DGRFP CLUJ-NAPOCA</t>
  </si>
  <si>
    <t>1. BUGET STAT (1.1+1.2)</t>
  </si>
  <si>
    <t>1.1.A.J.F.P,  din care:</t>
  </si>
  <si>
    <t>Impozit pe profit</t>
  </si>
  <si>
    <t>Impozit pe venit</t>
  </si>
  <si>
    <t>TVA</t>
  </si>
  <si>
    <t>Accize</t>
  </si>
  <si>
    <t>Alte venituri</t>
  </si>
  <si>
    <t>2. BUGET ASIGURĂRI SOCIALE DE STAT</t>
  </si>
  <si>
    <t>3. BUGET FOND NATIONAL UNIC DE SĂNĂTATE</t>
  </si>
  <si>
    <t>4. BUGET ASIGURARI SOMAJ</t>
  </si>
  <si>
    <t xml:space="preserve"> TOTAL BUGET CONSOLIDAT</t>
  </si>
  <si>
    <t>DIRECTOR EXECUTIV COLECTARE,</t>
  </si>
  <si>
    <t>ȘEF SERVICIU,</t>
  </si>
  <si>
    <t xml:space="preserve">                     Ministerul Finanţelor </t>
  </si>
  <si>
    <t xml:space="preserve">                     Agenţia Naţională de Administrare Fiscală</t>
  </si>
  <si>
    <t xml:space="preserve">                     Direcţia Generală Regională a Finanţelor Publice Cluj-Napoca</t>
  </si>
  <si>
    <t xml:space="preserve">                     Activitatea de colectare</t>
  </si>
  <si>
    <t xml:space="preserve">                     Serviciul de coordonare și monitorizare a colectării veniturilor bugetare</t>
  </si>
  <si>
    <t>Alin Cristian JUDE</t>
  </si>
  <si>
    <t>Octavian DRĂGHICI</t>
  </si>
  <si>
    <t>SITUAȚIA ÎNCASĂRILOR LA BUGETUL DE STAT ȘI CONTRIBUȚII SOCIALE LA DATA DE 31.03.2023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</si>
</sst>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b/>
      <sz val="11"/>
      <name val="Arial"/>
      <charset val="238"/>
    </font>
    <font>
      <b/>
      <sz val="11"/>
      <color theme="1"/>
      <name val="Arial"/>
      <charset val="134"/>
    </font>
    <font>
      <sz val="11"/>
      <name val="Arial"/>
      <charset val="238"/>
    </font>
    <font>
      <sz val="11"/>
      <color theme="1"/>
      <name val="Arial"/>
      <charset val="134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26"/>
      </patternFill>
    </fill>
    <fill>
      <patternFill patternType="solid">
        <fgColor theme="4" tint="0.79992065187536243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27"/>
      </patternFill>
    </fill>
    <fill>
      <patternFill patternType="solid">
        <fgColor theme="4" tint="0.799920651875362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7" fillId="8" borderId="1" xfId="0" applyNumberFormat="1" applyFont="1" applyFill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right" vertical="center" wrapText="1"/>
    </xf>
    <xf numFmtId="3" fontId="7" fillId="7" borderId="1" xfId="0" applyNumberFormat="1" applyFont="1" applyFill="1" applyBorder="1" applyAlignment="1">
      <alignment horizontal="right" vertical="center"/>
    </xf>
    <xf numFmtId="3" fontId="7" fillId="9" borderId="1" xfId="0" applyNumberFormat="1" applyFont="1" applyFill="1" applyBorder="1" applyAlignment="1">
      <alignment horizontal="right" vertical="center"/>
    </xf>
    <xf numFmtId="3" fontId="8" fillId="9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>
      <alignment vertical="center"/>
    </xf>
    <xf numFmtId="3" fontId="7" fillId="10" borderId="1" xfId="0" applyNumberFormat="1" applyFont="1" applyFill="1" applyBorder="1" applyAlignment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/>
    </xf>
    <xf numFmtId="3" fontId="8" fillId="11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3" fontId="0" fillId="0" borderId="0" xfId="0" applyNumberFormat="1">
      <alignment vertical="center"/>
    </xf>
    <xf numFmtId="0" fontId="2" fillId="0" borderId="0" xfId="0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7" borderId="2" xfId="0" applyFont="1" applyFill="1" applyBorder="1" applyAlignment="1">
      <alignment horizontal="left" vertical="center" wrapText="1"/>
    </xf>
    <xf numFmtId="3" fontId="7" fillId="7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0</xdr:row>
      <xdr:rowOff>47625</xdr:rowOff>
    </xdr:from>
    <xdr:to>
      <xdr:col>8</xdr:col>
      <xdr:colOff>1057275</xdr:colOff>
      <xdr:row>4</xdr:row>
      <xdr:rowOff>56230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000" t="38841" r="11223" b="35880"/>
        <a:stretch>
          <a:fillRect/>
        </a:stretch>
      </xdr:blipFill>
      <xdr:spPr bwMode="auto">
        <a:xfrm>
          <a:off x="8572500" y="47625"/>
          <a:ext cx="1466850" cy="79918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1</xdr:col>
      <xdr:colOff>0</xdr:colOff>
      <xdr:row>0</xdr:row>
      <xdr:rowOff>0</xdr:rowOff>
    </xdr:from>
    <xdr:to>
      <xdr:col>1</xdr:col>
      <xdr:colOff>784698</xdr:colOff>
      <xdr:row>4</xdr:row>
      <xdr:rowOff>47625</xdr:rowOff>
    </xdr:to>
    <xdr:pic>
      <xdr:nvPicPr>
        <xdr:cNvPr id="6" name="Imagin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784698" cy="838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topLeftCell="B1" zoomScaleSheetLayoutView="100" workbookViewId="0">
      <selection activeCell="I26" sqref="I26"/>
    </sheetView>
  </sheetViews>
  <sheetFormatPr defaultColWidth="9.140625" defaultRowHeight="15"/>
  <cols>
    <col min="1" max="1" width="9.140625" hidden="1" customWidth="1"/>
    <col min="2" max="2" width="32.85546875" customWidth="1"/>
    <col min="3" max="3" width="17.5703125" customWidth="1"/>
    <col min="4" max="4" width="18.85546875" customWidth="1"/>
    <col min="5" max="6" width="16.42578125" customWidth="1"/>
    <col min="7" max="7" width="17" customWidth="1"/>
    <col min="8" max="8" width="15.5703125" customWidth="1"/>
    <col min="9" max="9" width="19.7109375" customWidth="1"/>
    <col min="10" max="10" width="2.7109375" customWidth="1"/>
  </cols>
  <sheetData>
    <row r="1" spans="2:9" ht="15.75">
      <c r="B1" s="36" t="s">
        <v>22</v>
      </c>
      <c r="C1" s="37"/>
      <c r="D1" s="37"/>
      <c r="E1" s="37"/>
      <c r="F1" s="37"/>
      <c r="H1" s="37"/>
    </row>
    <row r="2" spans="2:9" ht="15.75">
      <c r="B2" s="36" t="s">
        <v>23</v>
      </c>
      <c r="C2" s="37"/>
      <c r="D2" s="37"/>
      <c r="E2" s="37"/>
      <c r="F2" s="37"/>
      <c r="H2" s="37"/>
    </row>
    <row r="3" spans="2:9" ht="15.75">
      <c r="B3" s="36" t="s">
        <v>24</v>
      </c>
      <c r="C3" s="37"/>
      <c r="D3" s="37"/>
      <c r="E3" s="37"/>
      <c r="F3" s="37"/>
      <c r="H3" s="37"/>
    </row>
    <row r="4" spans="2:9">
      <c r="B4" s="36" t="s">
        <v>25</v>
      </c>
      <c r="C4" s="36"/>
      <c r="D4" s="36"/>
      <c r="E4" s="36"/>
      <c r="F4" s="36"/>
      <c r="H4" s="36"/>
    </row>
    <row r="5" spans="2:9">
      <c r="B5" s="36" t="s">
        <v>26</v>
      </c>
      <c r="C5" s="36"/>
      <c r="D5" s="36"/>
      <c r="E5" s="36"/>
      <c r="F5" s="36"/>
      <c r="H5" s="36"/>
    </row>
    <row r="6" spans="2:9" ht="15.75">
      <c r="B6" s="4"/>
    </row>
    <row r="7" spans="2:9" ht="15.75">
      <c r="B7" s="4"/>
    </row>
    <row r="8" spans="2:9" ht="15.75">
      <c r="B8" s="40" t="s">
        <v>29</v>
      </c>
      <c r="C8" s="40"/>
      <c r="D8" s="40"/>
      <c r="E8" s="40"/>
      <c r="F8" s="40"/>
      <c r="G8" s="40"/>
      <c r="H8" s="40"/>
      <c r="I8" s="40"/>
    </row>
    <row r="9" spans="2:9" ht="15.75">
      <c r="B9" s="35"/>
      <c r="C9" s="35"/>
      <c r="D9" s="35"/>
      <c r="E9" s="35"/>
      <c r="F9" s="35"/>
      <c r="G9" s="35"/>
      <c r="H9" s="35"/>
      <c r="I9" s="35"/>
    </row>
    <row r="10" spans="2:9">
      <c r="B10" s="5"/>
      <c r="C10" s="5"/>
      <c r="D10" s="5"/>
      <c r="E10" s="5"/>
      <c r="F10" s="6"/>
      <c r="G10" s="6"/>
      <c r="H10" s="6"/>
      <c r="I10" s="32" t="s">
        <v>0</v>
      </c>
    </row>
    <row r="11" spans="2:9" s="1" customFormat="1" ht="45" customHeight="1">
      <c r="B11" s="7" t="s">
        <v>1</v>
      </c>
      <c r="C11" s="8" t="s">
        <v>2</v>
      </c>
      <c r="D11" s="9" t="s">
        <v>3</v>
      </c>
      <c r="E11" s="10" t="s">
        <v>4</v>
      </c>
      <c r="F11" s="11" t="s">
        <v>5</v>
      </c>
      <c r="G11" s="11" t="s">
        <v>6</v>
      </c>
      <c r="H11" s="11" t="s">
        <v>7</v>
      </c>
      <c r="I11" s="11" t="s">
        <v>8</v>
      </c>
    </row>
    <row r="12" spans="2:9">
      <c r="B12" s="12" t="s">
        <v>9</v>
      </c>
      <c r="C12" s="13">
        <f>C13</f>
        <v>175410117</v>
      </c>
      <c r="D12" s="13">
        <f>D13</f>
        <v>50402725.780000001</v>
      </c>
      <c r="E12" s="13">
        <f>E13</f>
        <v>334446798.67000008</v>
      </c>
      <c r="F12" s="13">
        <f>F13</f>
        <v>101273304.14</v>
      </c>
      <c r="G12" s="13">
        <f>G13</f>
        <v>71575401</v>
      </c>
      <c r="H12" s="13">
        <f>H13</f>
        <v>44193831.729999989</v>
      </c>
      <c r="I12" s="33">
        <f>C12+D12+E12+F12+G12+H12</f>
        <v>777302178.32000005</v>
      </c>
    </row>
    <row r="13" spans="2:9">
      <c r="B13" s="14" t="s">
        <v>10</v>
      </c>
      <c r="C13" s="15">
        <v>175410117</v>
      </c>
      <c r="D13" s="15">
        <v>50402725.780000001</v>
      </c>
      <c r="E13" s="15">
        <v>334446798.67000008</v>
      </c>
      <c r="F13" s="15">
        <v>101273304.14</v>
      </c>
      <c r="G13" s="15">
        <v>71575401</v>
      </c>
      <c r="H13" s="15">
        <v>44193831.729999989</v>
      </c>
      <c r="I13" s="33">
        <f t="shared" ref="I13:I21" si="0">C13+D13+E13+F13+G13+H13</f>
        <v>777302178.32000005</v>
      </c>
    </row>
    <row r="14" spans="2:9">
      <c r="B14" s="14" t="s">
        <v>11</v>
      </c>
      <c r="C14" s="16">
        <v>762308</v>
      </c>
      <c r="D14" s="17">
        <v>101982</v>
      </c>
      <c r="E14" s="18">
        <v>2620294</v>
      </c>
      <c r="F14" s="19">
        <v>502314</v>
      </c>
      <c r="G14" s="19">
        <v>197441</v>
      </c>
      <c r="H14" s="20">
        <v>984476.14999999991</v>
      </c>
      <c r="I14" s="33">
        <f t="shared" si="0"/>
        <v>5168815.1500000004</v>
      </c>
    </row>
    <row r="15" spans="2:9">
      <c r="B15" s="14" t="s">
        <v>12</v>
      </c>
      <c r="C15" s="16">
        <v>55082287</v>
      </c>
      <c r="D15" s="17">
        <v>19458171.199999999</v>
      </c>
      <c r="E15" s="18">
        <v>101468775.93999994</v>
      </c>
      <c r="F15" s="19">
        <v>34554989.979999997</v>
      </c>
      <c r="G15" s="19">
        <v>22928901</v>
      </c>
      <c r="H15" s="20">
        <v>15135777.5</v>
      </c>
      <c r="I15" s="33">
        <f t="shared" si="0"/>
        <v>248628902.61999992</v>
      </c>
    </row>
    <row r="16" spans="2:9">
      <c r="B16" s="14" t="s">
        <v>13</v>
      </c>
      <c r="C16" s="16">
        <v>85720046</v>
      </c>
      <c r="D16" s="17">
        <v>15990083.779999999</v>
      </c>
      <c r="E16" s="18">
        <v>175671419.17000002</v>
      </c>
      <c r="F16" s="19">
        <v>53128443.579999998</v>
      </c>
      <c r="G16" s="19">
        <v>29808786</v>
      </c>
      <c r="H16" s="20">
        <v>20007847.149999999</v>
      </c>
      <c r="I16" s="33">
        <f t="shared" si="0"/>
        <v>380326625.68000001</v>
      </c>
    </row>
    <row r="17" spans="2:10">
      <c r="B17" s="14" t="s">
        <v>14</v>
      </c>
      <c r="C17" s="16">
        <v>1877310</v>
      </c>
      <c r="D17" s="17">
        <v>520503</v>
      </c>
      <c r="E17" s="18">
        <v>-114405.47999999998</v>
      </c>
      <c r="F17" s="19">
        <v>-752551</v>
      </c>
      <c r="G17" s="19">
        <v>2080677</v>
      </c>
      <c r="H17" s="20">
        <v>10698.830000000002</v>
      </c>
      <c r="I17" s="33">
        <f t="shared" si="0"/>
        <v>3622232.35</v>
      </c>
    </row>
    <row r="18" spans="2:10">
      <c r="B18" s="38" t="s">
        <v>15</v>
      </c>
      <c r="C18" s="16">
        <v>31968166</v>
      </c>
      <c r="D18" s="39">
        <v>14331985.800000001</v>
      </c>
      <c r="E18" s="18">
        <v>54800715.039999962</v>
      </c>
      <c r="F18" s="19">
        <v>13840107.58</v>
      </c>
      <c r="G18" s="19">
        <v>16559596</v>
      </c>
      <c r="H18" s="20">
        <v>8055032.0999999996</v>
      </c>
      <c r="I18" s="33">
        <f t="shared" si="0"/>
        <v>139555602.51999995</v>
      </c>
    </row>
    <row r="19" spans="2:10" ht="30">
      <c r="B19" s="12" t="s">
        <v>16</v>
      </c>
      <c r="C19" s="21">
        <v>162879509</v>
      </c>
      <c r="D19" s="22">
        <v>62877713.600000001</v>
      </c>
      <c r="E19" s="23">
        <v>322915396.89999998</v>
      </c>
      <c r="F19" s="24">
        <v>105350802.92</v>
      </c>
      <c r="G19" s="24">
        <v>79747576</v>
      </c>
      <c r="H19" s="24">
        <v>47323426.49000001</v>
      </c>
      <c r="I19" s="33">
        <f t="shared" si="0"/>
        <v>781094424.90999997</v>
      </c>
    </row>
    <row r="20" spans="2:10" ht="30">
      <c r="B20" s="12" t="s">
        <v>17</v>
      </c>
      <c r="C20" s="21">
        <f>162646778-98308800</f>
        <v>64337978</v>
      </c>
      <c r="D20" s="22">
        <v>24860105.379999999</v>
      </c>
      <c r="E20" s="23">
        <v>131226859.07000002</v>
      </c>
      <c r="F20" s="24">
        <v>41775685.569999993</v>
      </c>
      <c r="G20" s="24">
        <f>79956096-49476440</f>
        <v>30479656</v>
      </c>
      <c r="H20" s="24">
        <v>18925515.659999996</v>
      </c>
      <c r="I20" s="33">
        <f t="shared" si="0"/>
        <v>311605799.67999995</v>
      </c>
    </row>
    <row r="21" spans="2:10">
      <c r="B21" s="12" t="s">
        <v>18</v>
      </c>
      <c r="C21" s="22">
        <v>4437178</v>
      </c>
      <c r="D21" s="25">
        <v>1752297.68</v>
      </c>
      <c r="E21" s="23">
        <f>8731607.05+908.39</f>
        <v>8732515.4400000013</v>
      </c>
      <c r="F21" s="24">
        <v>2869189.34</v>
      </c>
      <c r="G21" s="24">
        <v>2137978</v>
      </c>
      <c r="H21" s="24">
        <v>1283799.5899999999</v>
      </c>
      <c r="I21" s="33">
        <f t="shared" si="0"/>
        <v>21212958.050000001</v>
      </c>
    </row>
    <row r="22" spans="2:10" s="2" customFormat="1">
      <c r="B22" s="26" t="s">
        <v>19</v>
      </c>
      <c r="C22" s="27">
        <f>C12+C19+C20+C21</f>
        <v>407064782</v>
      </c>
      <c r="D22" s="27">
        <f>D12+D19+D20+D21</f>
        <v>139892842.44</v>
      </c>
      <c r="E22" s="27">
        <f>E12+E19+E20+E21</f>
        <v>797321570.08000016</v>
      </c>
      <c r="F22" s="27">
        <f>F12+F19+F20+F21</f>
        <v>251268981.97</v>
      </c>
      <c r="G22" s="27">
        <f>G12+G19+G20+G21</f>
        <v>183940611</v>
      </c>
      <c r="H22" s="27">
        <f>H12+H19+H20+H21</f>
        <v>111726573.47</v>
      </c>
      <c r="I22" s="27">
        <f>I12+I19+I20+I21</f>
        <v>1891215360.9599998</v>
      </c>
      <c r="J22" s="34"/>
    </row>
    <row r="24" spans="2:10" s="3" customFormat="1">
      <c r="C24" s="28" t="s">
        <v>20</v>
      </c>
      <c r="D24" s="29"/>
      <c r="E24" s="30"/>
      <c r="G24" s="29"/>
      <c r="H24" s="28" t="s">
        <v>21</v>
      </c>
    </row>
    <row r="25" spans="2:10" s="3" customFormat="1">
      <c r="C25" s="28" t="s">
        <v>27</v>
      </c>
      <c r="D25" s="29"/>
      <c r="E25" s="29"/>
      <c r="G25" s="29"/>
      <c r="H25" s="28" t="s">
        <v>28</v>
      </c>
    </row>
    <row r="26" spans="2:10">
      <c r="C26" s="31"/>
      <c r="D26" s="31"/>
      <c r="E26" s="31"/>
      <c r="F26" s="31"/>
      <c r="G26" s="31"/>
      <c r="H26" s="31"/>
      <c r="I26" s="31"/>
    </row>
    <row r="27" spans="2:10">
      <c r="C27" s="31"/>
      <c r="D27" s="31"/>
      <c r="E27" s="31"/>
      <c r="F27" s="31"/>
      <c r="G27" s="31"/>
      <c r="H27" s="31"/>
      <c r="I27" s="31"/>
    </row>
    <row r="28" spans="2:10">
      <c r="B28" s="31"/>
      <c r="C28" s="31"/>
      <c r="D28" s="31"/>
      <c r="E28" s="31"/>
      <c r="F28" s="31"/>
      <c r="G28" s="31"/>
      <c r="H28" s="31"/>
      <c r="I28" s="31"/>
    </row>
    <row r="29" spans="2:10">
      <c r="C29" s="31"/>
      <c r="D29" s="31"/>
      <c r="E29" s="31"/>
      <c r="F29" s="31"/>
      <c r="G29" s="31"/>
      <c r="H29" s="31"/>
      <c r="I29" s="31"/>
    </row>
  </sheetData>
  <mergeCells count="1">
    <mergeCell ref="B8:I8"/>
  </mergeCells>
  <pageMargins left="0.75138888888888899" right="0.75138888888888899" top="1" bottom="1" header="0.51180555555555596" footer="0.51180555555555596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DGRFP Cluj-Napoca</vt:lpstr>
      <vt:lpstr>'DGRFP Cluj-Napoca'!Print_Area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50933554</dc:creator>
  <cp:lastModifiedBy>50933554</cp:lastModifiedBy>
  <cp:lastPrinted>2023-04-05T09:28:11Z</cp:lastPrinted>
  <dcterms:created xsi:type="dcterms:W3CDTF">2019-09-10T07:03:00Z</dcterms:created>
  <dcterms:modified xsi:type="dcterms:W3CDTF">2023-04-05T09:28:14Z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